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390" windowWidth="17445" windowHeight="897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F38" i="1" l="1"/>
  <c r="F37" i="1"/>
  <c r="F17" i="1"/>
  <c r="F16" i="1"/>
  <c r="F18" i="1" l="1"/>
  <c r="F44" i="1"/>
  <c r="F43" i="1"/>
  <c r="F42" i="1"/>
  <c r="F41" i="1"/>
  <c r="F40" i="1"/>
  <c r="F39" i="1"/>
  <c r="F35" i="1"/>
  <c r="F36" i="1"/>
  <c r="F34" i="1"/>
  <c r="F33" i="1"/>
  <c r="F32" i="1"/>
  <c r="F31" i="1"/>
  <c r="F30" i="1"/>
  <c r="F29" i="1"/>
  <c r="F28" i="1"/>
  <c r="F27" i="1"/>
  <c r="F25" i="1"/>
  <c r="F24" i="1"/>
  <c r="F23" i="1"/>
  <c r="F22" i="1"/>
  <c r="F21" i="1"/>
  <c r="F20" i="1"/>
  <c r="F19" i="1"/>
  <c r="F9" i="1"/>
  <c r="F10" i="1"/>
  <c r="F11" i="1"/>
  <c r="F12" i="1"/>
  <c r="F13" i="1"/>
  <c r="F14" i="1" l="1"/>
  <c r="F45" i="1" l="1"/>
  <c r="F15" i="1"/>
  <c r="F46" i="1" l="1"/>
</calcChain>
</file>

<file path=xl/sharedStrings.xml><?xml version="1.0" encoding="utf-8"?>
<sst xmlns="http://schemas.openxmlformats.org/spreadsheetml/2006/main" count="75" uniqueCount="64">
  <si>
    <t xml:space="preserve">№ </t>
  </si>
  <si>
    <t>кол-во</t>
  </si>
  <si>
    <t>Сумма</t>
  </si>
  <si>
    <t>ПРИМЕЧАНИЕ :</t>
  </si>
  <si>
    <t>2. Дополнительные работы согласно настоящей смете оплачиваются исходя из еденичных расценок.</t>
  </si>
  <si>
    <t>ЗАКАЗЧИК</t>
  </si>
  <si>
    <t>ПОДРЯДЧИК</t>
  </si>
  <si>
    <t>Генеральный директор</t>
  </si>
  <si>
    <r>
      <t xml:space="preserve">            </t>
    </r>
    <r>
      <rPr>
        <b/>
        <sz val="18"/>
        <rFont val="Times New Roman"/>
        <family val="1"/>
        <charset val="204"/>
      </rPr>
      <t xml:space="preserve">  М. П.</t>
    </r>
  </si>
  <si>
    <t>ИТОГО</t>
  </si>
  <si>
    <t>Начало работ: ________________                          Окончание работ: __________________</t>
  </si>
  <si>
    <t>_______________________________</t>
  </si>
  <si>
    <t>цена/руб</t>
  </si>
  <si>
    <t>1. Обеспечение проживания на объекте за счет Заказчика  (помещение для проживания, электричество, вода)</t>
  </si>
  <si>
    <t>Ед. измер.</t>
  </si>
  <si>
    <t xml:space="preserve">                                                                                 СМЕТА НА СТРОИТЕЛЬНЫЕ РАБОТЫ</t>
  </si>
  <si>
    <t>Наименование работ</t>
  </si>
  <si>
    <t>ООО "Нибулон"</t>
  </si>
  <si>
    <t>___________________ А.И  Красько</t>
  </si>
  <si>
    <t>ПРИЛОЖЕНИЕ №1     К ДОГОВОРУ НА ВЫПОЛНЕНИЕ СТРОИТЕЛЬНЫХ РАБОТ № ____ от_.            .2016г__</t>
  </si>
  <si>
    <t>м2</t>
  </si>
  <si>
    <t>м/п</t>
  </si>
  <si>
    <t>шт</t>
  </si>
  <si>
    <t>Фундаментные работы</t>
  </si>
  <si>
    <t>заливка ростверка (1х0.4)(разработка грунта,песчаная подушка,вязание арматуры,опалубка,прием бетона с бетононасоса)</t>
  </si>
  <si>
    <t>м3</t>
  </si>
  <si>
    <t>засыпка песком,наплавляемая гидроизоляция,утепление,заливка ж/б плиты (толщ.200мм)</t>
  </si>
  <si>
    <t>Коробка дома</t>
  </si>
  <si>
    <t>кладка несущих стен (толщ.375мм)</t>
  </si>
  <si>
    <t>кладка перегородок 1-го и 2-го этажей (толщ.100мм)</t>
  </si>
  <si>
    <t>устройство перемычек по кол-ву проемов (уголок 100х100)</t>
  </si>
  <si>
    <t>устройство междуэтажного армированного пояса</t>
  </si>
  <si>
    <t>укладка плит перекрытия</t>
  </si>
  <si>
    <t>устройство вент каналов</t>
  </si>
  <si>
    <t>устройство ж/б лестницы с 1-го на 2-й этаж</t>
  </si>
  <si>
    <t>Кровельные работы</t>
  </si>
  <si>
    <t>монтаж стропильной системы,контр обрешетка,шаговая обрешетка,утепление кровли,гидро паро изоляция,покрытие металочерепицей,коньковые планки,ветровые планки,капельники,монтаж снегозадержателей</t>
  </si>
  <si>
    <t>Фасад дома</t>
  </si>
  <si>
    <t>устройство декоративной штукатуркифасада (типа "короед")</t>
  </si>
  <si>
    <t>подшив карнизов софитами</t>
  </si>
  <si>
    <t>монтаж водосточной системы</t>
  </si>
  <si>
    <t>Стоимость материалов</t>
  </si>
  <si>
    <t>бетон -м-300</t>
  </si>
  <si>
    <t>дерево для опалубки</t>
  </si>
  <si>
    <t>арматура для фундамента,армопояса,лестницы</t>
  </si>
  <si>
    <t>гидроизоляция (обмазочная и рулонная)</t>
  </si>
  <si>
    <t>утеплитель под плиту фундамента</t>
  </si>
  <si>
    <t>песок для песчаной подушки и обратной засыпки ростверка</t>
  </si>
  <si>
    <t>блок для кладки d-500</t>
  </si>
  <si>
    <t>блок для перегородок</t>
  </si>
  <si>
    <t>клей для кладки</t>
  </si>
  <si>
    <t>уголок для перемычек окон и дверей (100х100)</t>
  </si>
  <si>
    <t>дерево для лесов</t>
  </si>
  <si>
    <t>плиты перекрытия</t>
  </si>
  <si>
    <t>дерево для кровли</t>
  </si>
  <si>
    <t>утеплитель для кровли</t>
  </si>
  <si>
    <t>метал для кровли с комплектующими</t>
  </si>
  <si>
    <t>метал и бетон ж/б лестницы</t>
  </si>
  <si>
    <t>декоративная штукатурка,сетка,клей ,краска</t>
  </si>
  <si>
    <t>водосточная система,софиты для карнизов</t>
  </si>
  <si>
    <t>работа спец.техники (кран,манипулятор,бетононасос,экскаватор,доставка материалов)</t>
  </si>
  <si>
    <t>расходные материалы( гвозди,саморезы,уголки,ведра,мастерки,перчатки,круги и т.д</t>
  </si>
  <si>
    <t>скидка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</si>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</sst>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sz val="14"/>
      <name val="Arial Cyr"/>
      <charset val="204"/>
    </font>
    <font>
      <sz val="10"/>
      <name val="Times New Roman"/>
      <family val="1"/>
      <charset val="204"/>
    </font>
    <font>
      <b/>
      <sz val="14"/>
      <name val="Arial Cyr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6"/>
      <name val="Arial Cyr"/>
      <charset val="204"/>
    </font>
    <font>
      <sz val="18"/>
      <name val="Arial Cyr"/>
      <charset val="204"/>
    </font>
    <font>
      <b/>
      <sz val="16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name val="Arial Cyr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left"/>
    </xf>
    <xf numFmtId="0" fontId="0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Border="1" applyAlignment="1">
      <alignment horizontal="center" vertical="center"/>
    </xf>
    <xf numFmtId="4" fontId="6" fillId="0" borderId="0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Fill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11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9" fillId="0" borderId="0" xfId="0" applyFont="1" applyAlignment="1">
      <alignment vertical="center"/>
    </xf>
    <xf numFmtId="0" fontId="13" fillId="0" borderId="0" xfId="0" applyFont="1"/>
    <xf numFmtId="0" fontId="14" fillId="0" borderId="0" xfId="0" applyFont="1" applyFill="1"/>
    <xf numFmtId="0" fontId="16" fillId="0" borderId="0" xfId="0" applyFont="1"/>
    <xf numFmtId="0" fontId="16" fillId="0" borderId="0" xfId="0" applyFont="1" applyFill="1"/>
    <xf numFmtId="0" fontId="15" fillId="0" borderId="11" xfId="0" applyFont="1" applyBorder="1" applyAlignment="1">
      <alignment horizontal="center" vertical="center"/>
    </xf>
    <xf numFmtId="4" fontId="15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0" fontId="0" fillId="0" borderId="0" xfId="0" applyFont="1" applyFill="1"/>
    <xf numFmtId="44" fontId="14" fillId="0" borderId="4" xfId="0" applyNumberFormat="1" applyFont="1" applyFill="1" applyBorder="1" applyAlignment="1">
      <alignment horizontal="center" vertical="center" wrapText="1"/>
    </xf>
    <xf numFmtId="2" fontId="14" fillId="0" borderId="4" xfId="1" applyNumberFormat="1" applyFont="1" applyFill="1" applyBorder="1" applyAlignment="1">
      <alignment horizontal="center" vertical="center" wrapText="1"/>
    </xf>
    <xf numFmtId="4" fontId="14" fillId="0" borderId="9" xfId="0" applyNumberFormat="1" applyFont="1" applyFill="1" applyBorder="1" applyAlignment="1">
      <alignment horizontal="center" vertical="center" wrapText="1"/>
    </xf>
    <xf numFmtId="44" fontId="14" fillId="0" borderId="1" xfId="0" applyNumberFormat="1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justify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0" borderId="8" xfId="0" applyNumberFormat="1" applyFont="1" applyBorder="1" applyAlignment="1">
      <alignment horizontal="justify" vertical="center" wrapText="1"/>
    </xf>
    <xf numFmtId="0" fontId="14" fillId="0" borderId="8" xfId="0" applyNumberFormat="1" applyFont="1" applyFill="1" applyBorder="1" applyAlignment="1">
      <alignment horizontal="justify" vertical="center" wrapText="1"/>
    </xf>
    <xf numFmtId="2" fontId="14" fillId="0" borderId="2" xfId="1" applyNumberFormat="1" applyFont="1" applyFill="1" applyBorder="1" applyAlignment="1">
      <alignment horizontal="center" vertical="center" wrapText="1"/>
    </xf>
    <xf numFmtId="4" fontId="14" fillId="0" borderId="4" xfId="1" applyNumberFormat="1" applyFont="1" applyFill="1" applyBorder="1" applyAlignment="1">
      <alignment horizontal="center" vertical="center" wrapText="1"/>
    </xf>
    <xf numFmtId="4" fontId="14" fillId="0" borderId="1" xfId="1" applyNumberFormat="1" applyFont="1" applyFill="1" applyBorder="1" applyAlignment="1">
      <alignment horizontal="center" vertical="center" wrapText="1"/>
    </xf>
    <xf numFmtId="0" fontId="14" fillId="0" borderId="12" xfId="0" applyNumberFormat="1" applyFont="1" applyBorder="1" applyAlignment="1">
      <alignment horizontal="justify" vertical="center" wrapText="1"/>
    </xf>
    <xf numFmtId="44" fontId="14" fillId="0" borderId="2" xfId="0" applyNumberFormat="1" applyFont="1" applyBorder="1" applyAlignment="1">
      <alignment horizontal="center" vertical="center" wrapText="1"/>
    </xf>
    <xf numFmtId="44" fontId="14" fillId="0" borderId="1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4" fontId="15" fillId="0" borderId="0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4" fillId="0" borderId="16" xfId="0" applyNumberFormat="1" applyFont="1" applyFill="1" applyBorder="1" applyAlignment="1">
      <alignment horizontal="justify" vertical="center" wrapText="1"/>
    </xf>
    <xf numFmtId="44" fontId="14" fillId="0" borderId="18" xfId="0" applyNumberFormat="1" applyFont="1" applyFill="1" applyBorder="1" applyAlignment="1">
      <alignment horizontal="center" vertical="center" wrapText="1"/>
    </xf>
    <xf numFmtId="2" fontId="14" fillId="0" borderId="1" xfId="1" applyNumberFormat="1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2" fontId="14" fillId="0" borderId="18" xfId="1" applyNumberFormat="1" applyFont="1" applyFill="1" applyBorder="1" applyAlignment="1">
      <alignment horizontal="center" vertical="center" wrapText="1"/>
    </xf>
    <xf numFmtId="0" fontId="14" fillId="0" borderId="16" xfId="0" applyNumberFormat="1" applyFont="1" applyBorder="1" applyAlignment="1">
      <alignment horizontal="justify" vertical="center" wrapText="1"/>
    </xf>
    <xf numFmtId="44" fontId="14" fillId="0" borderId="18" xfId="0" applyNumberFormat="1" applyFont="1" applyBorder="1" applyAlignment="1">
      <alignment horizontal="center" vertical="center" wrapText="1"/>
    </xf>
    <xf numFmtId="4" fontId="0" fillId="0" borderId="0" xfId="0" applyNumberFormat="1"/>
    <xf numFmtId="2" fontId="14" fillId="0" borderId="18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zoomScale="70" zoomScaleNormal="70" workbookViewId="0">
      <selection activeCell="H45" sqref="H45"/>
    </sheetView>
  </sheetViews>
  <sheetFormatPr defaultRowHeight="12.75" x14ac:dyDescent="0.2"/>
  <cols>
    <col min="1" max="1" width="8" customWidth="1"/>
    <col min="2" max="2" width="126.42578125" customWidth="1"/>
    <col min="3" max="3" width="14" customWidth="1"/>
    <col min="4" max="4" width="15.42578125" customWidth="1"/>
    <col min="5" max="5" width="21.28515625" customWidth="1"/>
    <col min="6" max="6" width="28.28515625" customWidth="1"/>
  </cols>
  <sheetData>
    <row r="1" spans="1:9" s="2" customFormat="1" ht="45" customHeight="1" x14ac:dyDescent="0.25">
      <c r="A1"/>
      <c r="B1"/>
      <c r="C1"/>
      <c r="D1"/>
      <c r="E1"/>
      <c r="F1"/>
      <c r="G1"/>
      <c r="H1"/>
      <c r="I1"/>
    </row>
    <row r="2" spans="1:9" s="2" customFormat="1" ht="27.75" customHeight="1" x14ac:dyDescent="0.25">
      <c r="A2" s="6"/>
      <c r="B2" s="65" t="s">
        <v>19</v>
      </c>
      <c r="C2" s="66"/>
      <c r="D2" s="66"/>
      <c r="E2" s="66"/>
      <c r="F2" s="66"/>
      <c r="G2" s="66"/>
    </row>
    <row r="3" spans="1:9" ht="20.25" x14ac:dyDescent="0.25">
      <c r="A3" s="6"/>
      <c r="B3" s="28"/>
      <c r="C3" s="28"/>
      <c r="D3" s="28"/>
      <c r="E3" s="28"/>
      <c r="F3" s="28"/>
      <c r="G3" s="2"/>
      <c r="H3" s="2"/>
      <c r="I3" s="2"/>
    </row>
    <row r="4" spans="1:9" ht="18" x14ac:dyDescent="0.25">
      <c r="A4" s="8"/>
      <c r="B4" s="9"/>
      <c r="C4" s="8"/>
      <c r="D4" s="8"/>
      <c r="E4" s="8"/>
      <c r="F4" s="8"/>
      <c r="G4" s="6"/>
    </row>
    <row r="5" spans="1:9" ht="22.5" x14ac:dyDescent="0.3">
      <c r="A5" s="6"/>
      <c r="B5" s="19" t="s">
        <v>15</v>
      </c>
      <c r="C5" s="15"/>
      <c r="D5" s="15"/>
      <c r="E5" s="14"/>
      <c r="F5" s="6"/>
      <c r="G5" s="6"/>
    </row>
    <row r="6" spans="1:9" ht="32.25" customHeight="1" thickBot="1" x14ac:dyDescent="0.3">
      <c r="A6" s="8"/>
      <c r="B6" s="8"/>
      <c r="C6" s="8"/>
      <c r="D6" s="8"/>
      <c r="E6" s="8"/>
      <c r="F6" s="8"/>
      <c r="G6" s="6"/>
    </row>
    <row r="7" spans="1:9" s="5" customFormat="1" ht="51.75" thickBot="1" x14ac:dyDescent="0.25">
      <c r="A7" s="35" t="s">
        <v>0</v>
      </c>
      <c r="B7" s="36" t="s">
        <v>16</v>
      </c>
      <c r="C7" s="37" t="s">
        <v>14</v>
      </c>
      <c r="D7" s="38" t="s">
        <v>1</v>
      </c>
      <c r="E7" s="39" t="s">
        <v>12</v>
      </c>
      <c r="F7" s="40" t="s">
        <v>2</v>
      </c>
      <c r="G7" s="6"/>
      <c r="H7"/>
      <c r="I7"/>
    </row>
    <row r="8" spans="1:9" ht="26.25" x14ac:dyDescent="0.2">
      <c r="A8" s="41"/>
      <c r="B8" s="67" t="s">
        <v>23</v>
      </c>
      <c r="C8" s="31"/>
      <c r="D8" s="32"/>
      <c r="E8" s="44"/>
      <c r="F8" s="33"/>
      <c r="G8" s="29"/>
      <c r="H8" s="5"/>
      <c r="I8" s="5"/>
    </row>
    <row r="9" spans="1:9" ht="46.5" x14ac:dyDescent="0.2">
      <c r="A9" s="41">
        <v>1</v>
      </c>
      <c r="B9" s="51" t="s">
        <v>24</v>
      </c>
      <c r="C9" s="31" t="s">
        <v>25</v>
      </c>
      <c r="D9" s="32">
        <v>28</v>
      </c>
      <c r="E9" s="44">
        <v>4000</v>
      </c>
      <c r="F9" s="33">
        <f t="shared" ref="F9:F17" si="0">SUMPRODUCT(D9,E9)</f>
        <v>112000</v>
      </c>
      <c r="G9" s="6"/>
    </row>
    <row r="10" spans="1:9" ht="46.5" x14ac:dyDescent="0.2">
      <c r="A10" s="42">
        <v>3</v>
      </c>
      <c r="B10" s="68" t="s">
        <v>26</v>
      </c>
      <c r="C10" s="31" t="s">
        <v>25</v>
      </c>
      <c r="D10" s="32">
        <v>30</v>
      </c>
      <c r="E10" s="44">
        <v>4500</v>
      </c>
      <c r="F10" s="33">
        <f t="shared" si="0"/>
        <v>135000</v>
      </c>
      <c r="G10" s="6"/>
    </row>
    <row r="11" spans="1:9" ht="26.25" x14ac:dyDescent="0.2">
      <c r="A11" s="41">
        <v>4</v>
      </c>
      <c r="B11" s="70" t="s">
        <v>27</v>
      </c>
      <c r="C11" s="31"/>
      <c r="D11" s="32">
        <v>0</v>
      </c>
      <c r="E11" s="44">
        <v>0</v>
      </c>
      <c r="F11" s="33">
        <f t="shared" si="0"/>
        <v>0</v>
      </c>
      <c r="G11" s="6"/>
    </row>
    <row r="12" spans="1:9" ht="26.25" x14ac:dyDescent="0.2">
      <c r="A12" s="41">
        <v>5</v>
      </c>
      <c r="B12" s="52" t="s">
        <v>28</v>
      </c>
      <c r="C12" s="31" t="s">
        <v>25</v>
      </c>
      <c r="D12" s="32">
        <v>120</v>
      </c>
      <c r="E12" s="44">
        <v>1700</v>
      </c>
      <c r="F12" s="33">
        <f t="shared" si="0"/>
        <v>204000</v>
      </c>
      <c r="G12" s="6"/>
    </row>
    <row r="13" spans="1:9" s="3" customFormat="1" ht="26.25" x14ac:dyDescent="0.2">
      <c r="A13" s="41">
        <v>6</v>
      </c>
      <c r="B13" s="53" t="s">
        <v>29</v>
      </c>
      <c r="C13" s="31" t="s">
        <v>20</v>
      </c>
      <c r="D13" s="32">
        <v>37</v>
      </c>
      <c r="E13" s="44">
        <v>450</v>
      </c>
      <c r="F13" s="33">
        <f t="shared" si="0"/>
        <v>16650</v>
      </c>
      <c r="G13" s="6"/>
      <c r="H13"/>
      <c r="I13" s="63"/>
    </row>
    <row r="14" spans="1:9" s="3" customFormat="1" ht="26.25" x14ac:dyDescent="0.2">
      <c r="A14" s="41">
        <v>7</v>
      </c>
      <c r="B14" s="53" t="s">
        <v>30</v>
      </c>
      <c r="C14" s="31" t="s">
        <v>22</v>
      </c>
      <c r="D14" s="32">
        <v>29</v>
      </c>
      <c r="E14" s="44">
        <v>1000</v>
      </c>
      <c r="F14" s="33">
        <f t="shared" si="0"/>
        <v>29000</v>
      </c>
      <c r="G14" s="6"/>
      <c r="H14"/>
    </row>
    <row r="15" spans="1:9" s="3" customFormat="1" ht="26.25" x14ac:dyDescent="0.2">
      <c r="A15" s="41">
        <v>8</v>
      </c>
      <c r="B15" s="53" t="s">
        <v>31</v>
      </c>
      <c r="C15" s="31" t="s">
        <v>21</v>
      </c>
      <c r="D15" s="32">
        <v>63</v>
      </c>
      <c r="E15" s="44">
        <v>600</v>
      </c>
      <c r="F15" s="33">
        <f t="shared" si="0"/>
        <v>37800</v>
      </c>
      <c r="G15" s="30"/>
    </row>
    <row r="16" spans="1:9" s="3" customFormat="1" ht="26.25" x14ac:dyDescent="0.2">
      <c r="A16" s="41"/>
      <c r="B16" s="53" t="s">
        <v>32</v>
      </c>
      <c r="C16" s="34" t="s">
        <v>20</v>
      </c>
      <c r="D16" s="32">
        <v>140</v>
      </c>
      <c r="E16" s="44">
        <v>400</v>
      </c>
      <c r="F16" s="33">
        <f t="shared" si="0"/>
        <v>56000</v>
      </c>
      <c r="G16" s="30"/>
    </row>
    <row r="17" spans="1:7" ht="26.25" x14ac:dyDescent="0.2">
      <c r="A17" s="41"/>
      <c r="B17" s="69" t="s">
        <v>33</v>
      </c>
      <c r="C17" s="34" t="s">
        <v>21</v>
      </c>
      <c r="D17" s="32">
        <v>23</v>
      </c>
      <c r="E17" s="44">
        <v>2000</v>
      </c>
      <c r="F17" s="33">
        <f t="shared" si="0"/>
        <v>46000</v>
      </c>
      <c r="G17" s="30"/>
    </row>
    <row r="18" spans="1:7" ht="26.25" x14ac:dyDescent="0.2">
      <c r="A18" s="41">
        <v>1</v>
      </c>
      <c r="B18" s="58" t="s">
        <v>34</v>
      </c>
      <c r="C18" s="31" t="s">
        <v>22</v>
      </c>
      <c r="D18" s="64">
        <v>1</v>
      </c>
      <c r="E18" s="44">
        <v>30000</v>
      </c>
      <c r="F18" s="33">
        <f t="shared" ref="F18:F23" si="1">D18*E18</f>
        <v>30000</v>
      </c>
      <c r="G18" s="30"/>
    </row>
    <row r="19" spans="1:7" ht="26.25" x14ac:dyDescent="0.2">
      <c r="A19" s="41">
        <v>2</v>
      </c>
      <c r="B19" s="57" t="s">
        <v>35</v>
      </c>
      <c r="C19" s="55" t="s">
        <v>22</v>
      </c>
      <c r="D19" s="56">
        <v>4</v>
      </c>
      <c r="E19" s="44">
        <v>1800</v>
      </c>
      <c r="F19" s="33">
        <f t="shared" si="1"/>
        <v>7200</v>
      </c>
      <c r="G19" s="30"/>
    </row>
    <row r="20" spans="1:7" ht="69.75" x14ac:dyDescent="0.2">
      <c r="A20" s="41">
        <v>3</v>
      </c>
      <c r="B20" s="58" t="s">
        <v>36</v>
      </c>
      <c r="C20" s="55" t="s">
        <v>20</v>
      </c>
      <c r="D20" s="56">
        <v>230</v>
      </c>
      <c r="E20" s="44">
        <v>1700</v>
      </c>
      <c r="F20" s="33">
        <f t="shared" si="1"/>
        <v>391000</v>
      </c>
      <c r="G20" s="30"/>
    </row>
    <row r="21" spans="1:7" ht="26.25" x14ac:dyDescent="0.2">
      <c r="A21" s="41">
        <v>4</v>
      </c>
      <c r="B21" s="57" t="s">
        <v>37</v>
      </c>
      <c r="C21" s="31" t="s">
        <v>20</v>
      </c>
      <c r="D21" s="56">
        <v>17.32</v>
      </c>
      <c r="E21" s="44">
        <v>800</v>
      </c>
      <c r="F21" s="33">
        <f t="shared" si="1"/>
        <v>13856</v>
      </c>
      <c r="G21" s="30"/>
    </row>
    <row r="22" spans="1:7" ht="26.25" x14ac:dyDescent="0.2">
      <c r="A22" s="41">
        <v>5</v>
      </c>
      <c r="B22" s="58" t="s">
        <v>38</v>
      </c>
      <c r="C22" s="31" t="s">
        <v>20</v>
      </c>
      <c r="D22" s="56">
        <v>239</v>
      </c>
      <c r="E22" s="44">
        <v>750</v>
      </c>
      <c r="F22" s="33">
        <f t="shared" si="1"/>
        <v>179250</v>
      </c>
      <c r="G22" s="30"/>
    </row>
    <row r="23" spans="1:7" ht="26.25" x14ac:dyDescent="0.2">
      <c r="A23" s="41">
        <v>6</v>
      </c>
      <c r="B23" s="58" t="s">
        <v>39</v>
      </c>
      <c r="C23" s="55" t="s">
        <v>21</v>
      </c>
      <c r="D23" s="56">
        <v>110</v>
      </c>
      <c r="E23" s="44">
        <v>450</v>
      </c>
      <c r="F23" s="33">
        <f t="shared" si="1"/>
        <v>49500</v>
      </c>
      <c r="G23" s="30"/>
    </row>
    <row r="24" spans="1:7" ht="26.25" x14ac:dyDescent="0.2">
      <c r="A24" s="41">
        <v>7</v>
      </c>
      <c r="B24" s="58" t="s">
        <v>40</v>
      </c>
      <c r="C24" s="55" t="s">
        <v>21</v>
      </c>
      <c r="D24" s="56">
        <v>64</v>
      </c>
      <c r="E24" s="44">
        <v>400</v>
      </c>
      <c r="F24" s="33">
        <f>E24*D24</f>
        <v>25600</v>
      </c>
      <c r="G24" s="30"/>
    </row>
    <row r="25" spans="1:7" ht="36.75" customHeight="1" thickBot="1" x14ac:dyDescent="0.25">
      <c r="A25" s="46">
        <v>8</v>
      </c>
      <c r="B25" s="71" t="s">
        <v>41</v>
      </c>
      <c r="C25" s="62"/>
      <c r="D25" s="43">
        <v>0</v>
      </c>
      <c r="E25" s="45">
        <v>0</v>
      </c>
      <c r="F25" s="33">
        <f t="shared" ref="F25" si="2">SUMPRODUCT(D25,E25)</f>
        <v>0</v>
      </c>
      <c r="G25" s="6"/>
    </row>
    <row r="26" spans="1:7" ht="36.75" customHeight="1" x14ac:dyDescent="0.2">
      <c r="A26" s="61"/>
      <c r="B26" s="58" t="s">
        <v>42</v>
      </c>
      <c r="C26" s="48"/>
      <c r="D26" s="60">
        <v>1</v>
      </c>
      <c r="E26" s="44">
        <v>260000</v>
      </c>
      <c r="F26" s="33"/>
      <c r="G26" s="6"/>
    </row>
    <row r="27" spans="1:7" ht="26.25" x14ac:dyDescent="0.2">
      <c r="A27" s="54">
        <v>1</v>
      </c>
      <c r="B27" s="58" t="s">
        <v>43</v>
      </c>
      <c r="C27" s="31"/>
      <c r="D27" s="60">
        <v>1</v>
      </c>
      <c r="E27" s="44">
        <v>50000</v>
      </c>
      <c r="F27" s="33">
        <f>D27*E27</f>
        <v>50000</v>
      </c>
      <c r="G27" s="30"/>
    </row>
    <row r="28" spans="1:7" ht="26.25" x14ac:dyDescent="0.2">
      <c r="A28" s="54">
        <v>2</v>
      </c>
      <c r="B28" s="58" t="s">
        <v>44</v>
      </c>
      <c r="C28" s="31"/>
      <c r="D28" s="60">
        <v>1</v>
      </c>
      <c r="E28" s="44">
        <v>150000</v>
      </c>
      <c r="F28" s="33">
        <f>E28*D28</f>
        <v>150000</v>
      </c>
      <c r="G28" s="30"/>
    </row>
    <row r="29" spans="1:7" ht="26.25" x14ac:dyDescent="0.2">
      <c r="A29" s="54">
        <v>3</v>
      </c>
      <c r="B29" s="53" t="s">
        <v>45</v>
      </c>
      <c r="C29" s="31"/>
      <c r="D29" s="60">
        <v>1</v>
      </c>
      <c r="E29" s="44">
        <v>35000</v>
      </c>
      <c r="F29" s="33">
        <f t="shared" ref="F29:F34" si="3">D29*E29</f>
        <v>35000</v>
      </c>
      <c r="G29" s="30"/>
    </row>
    <row r="30" spans="1:7" ht="26.25" x14ac:dyDescent="0.2">
      <c r="A30" s="54">
        <v>4</v>
      </c>
      <c r="B30" s="53" t="s">
        <v>46</v>
      </c>
      <c r="C30" s="31"/>
      <c r="D30" s="60">
        <v>1</v>
      </c>
      <c r="E30" s="44">
        <v>45000</v>
      </c>
      <c r="F30" s="33">
        <f t="shared" si="3"/>
        <v>45000</v>
      </c>
      <c r="G30" s="30"/>
    </row>
    <row r="31" spans="1:7" ht="26.25" x14ac:dyDescent="0.2">
      <c r="A31" s="54">
        <v>5</v>
      </c>
      <c r="B31" s="58" t="s">
        <v>47</v>
      </c>
      <c r="C31" s="31"/>
      <c r="D31" s="60">
        <v>1</v>
      </c>
      <c r="E31" s="44">
        <v>80000</v>
      </c>
      <c r="F31" s="33">
        <f t="shared" si="3"/>
        <v>80000</v>
      </c>
      <c r="G31" s="30"/>
    </row>
    <row r="32" spans="1:7" ht="26.25" x14ac:dyDescent="0.2">
      <c r="A32" s="54">
        <v>6</v>
      </c>
      <c r="B32" s="58" t="s">
        <v>48</v>
      </c>
      <c r="C32" s="31"/>
      <c r="D32" s="60">
        <v>1</v>
      </c>
      <c r="E32" s="44">
        <v>480000</v>
      </c>
      <c r="F32" s="33">
        <f t="shared" si="3"/>
        <v>480000</v>
      </c>
      <c r="G32" s="30"/>
    </row>
    <row r="33" spans="1:7" ht="26.25" x14ac:dyDescent="0.2">
      <c r="A33" s="54">
        <v>7</v>
      </c>
      <c r="B33" s="58" t="s">
        <v>49</v>
      </c>
      <c r="C33" s="55"/>
      <c r="D33" s="60">
        <v>1</v>
      </c>
      <c r="E33" s="44">
        <v>40000</v>
      </c>
      <c r="F33" s="33">
        <f t="shared" si="3"/>
        <v>40000</v>
      </c>
      <c r="G33" s="30"/>
    </row>
    <row r="34" spans="1:7" ht="26.25" x14ac:dyDescent="0.2">
      <c r="A34" s="54">
        <v>8</v>
      </c>
      <c r="B34" s="58" t="s">
        <v>50</v>
      </c>
      <c r="C34" s="55"/>
      <c r="D34" s="60">
        <v>1</v>
      </c>
      <c r="E34" s="44">
        <v>30000</v>
      </c>
      <c r="F34" s="33">
        <f t="shared" si="3"/>
        <v>30000</v>
      </c>
      <c r="G34" s="30"/>
    </row>
    <row r="35" spans="1:7" ht="26.25" x14ac:dyDescent="0.2">
      <c r="A35" s="54">
        <v>9</v>
      </c>
      <c r="B35" s="58" t="s">
        <v>51</v>
      </c>
      <c r="C35" s="55"/>
      <c r="D35" s="60">
        <v>1</v>
      </c>
      <c r="E35" s="44">
        <v>50000</v>
      </c>
      <c r="F35" s="33">
        <f>E35*D35</f>
        <v>50000</v>
      </c>
      <c r="G35" s="30"/>
    </row>
    <row r="36" spans="1:7" ht="26.25" x14ac:dyDescent="0.2">
      <c r="A36" s="54">
        <v>10</v>
      </c>
      <c r="B36" s="58" t="s">
        <v>52</v>
      </c>
      <c r="C36" s="55"/>
      <c r="D36" s="60">
        <v>1</v>
      </c>
      <c r="E36" s="44">
        <v>40000</v>
      </c>
      <c r="F36" s="33">
        <f>D36*E36</f>
        <v>40000</v>
      </c>
      <c r="G36" s="30"/>
    </row>
    <row r="37" spans="1:7" ht="26.25" x14ac:dyDescent="0.2">
      <c r="A37" s="54"/>
      <c r="B37" s="58" t="s">
        <v>53</v>
      </c>
      <c r="C37" s="55"/>
      <c r="D37" s="60">
        <v>1</v>
      </c>
      <c r="E37" s="44">
        <v>180000</v>
      </c>
      <c r="F37" s="33">
        <f>D37*E37</f>
        <v>180000</v>
      </c>
      <c r="G37" s="30"/>
    </row>
    <row r="38" spans="1:7" ht="26.25" x14ac:dyDescent="0.2">
      <c r="A38" s="54"/>
      <c r="B38" s="58" t="s">
        <v>54</v>
      </c>
      <c r="C38" s="55"/>
      <c r="D38" s="60">
        <v>1</v>
      </c>
      <c r="E38" s="44">
        <v>120000</v>
      </c>
      <c r="F38" s="33">
        <f>D38*E38</f>
        <v>120000</v>
      </c>
      <c r="G38" s="30"/>
    </row>
    <row r="39" spans="1:7" ht="26.25" x14ac:dyDescent="0.2">
      <c r="A39" s="54">
        <v>11</v>
      </c>
      <c r="B39" s="58" t="s">
        <v>55</v>
      </c>
      <c r="C39" s="31"/>
      <c r="D39" s="60">
        <v>1</v>
      </c>
      <c r="E39" s="44">
        <v>50000</v>
      </c>
      <c r="F39" s="33">
        <f>D39*E39</f>
        <v>50000</v>
      </c>
      <c r="G39" s="30"/>
    </row>
    <row r="40" spans="1:7" ht="26.25" x14ac:dyDescent="0.2">
      <c r="A40" s="54">
        <v>12</v>
      </c>
      <c r="B40" s="58" t="s">
        <v>56</v>
      </c>
      <c r="C40" s="31"/>
      <c r="D40" s="60">
        <v>1</v>
      </c>
      <c r="E40" s="44">
        <v>180000</v>
      </c>
      <c r="F40" s="33">
        <f>D40*E40</f>
        <v>180000</v>
      </c>
      <c r="G40" s="30"/>
    </row>
    <row r="41" spans="1:7" ht="26.25" x14ac:dyDescent="0.2">
      <c r="A41" s="54">
        <v>13</v>
      </c>
      <c r="B41" s="58" t="s">
        <v>57</v>
      </c>
      <c r="C41" s="31"/>
      <c r="D41" s="60">
        <v>1</v>
      </c>
      <c r="E41" s="44">
        <v>50000</v>
      </c>
      <c r="F41" s="33">
        <f>E41*D41</f>
        <v>50000</v>
      </c>
      <c r="G41" s="30"/>
    </row>
    <row r="42" spans="1:7" ht="26.25" x14ac:dyDescent="0.2">
      <c r="A42" s="54">
        <v>14</v>
      </c>
      <c r="B42" s="58" t="s">
        <v>58</v>
      </c>
      <c r="C42" s="31"/>
      <c r="D42" s="60">
        <v>1</v>
      </c>
      <c r="E42" s="44">
        <v>180000</v>
      </c>
      <c r="F42" s="33">
        <f>D42*E42</f>
        <v>180000</v>
      </c>
      <c r="G42" s="30"/>
    </row>
    <row r="43" spans="1:7" ht="26.25" x14ac:dyDescent="0.2">
      <c r="A43" s="54">
        <v>15</v>
      </c>
      <c r="B43" s="58" t="s">
        <v>59</v>
      </c>
      <c r="C43" s="31"/>
      <c r="D43" s="60">
        <v>1</v>
      </c>
      <c r="E43" s="44">
        <v>80000</v>
      </c>
      <c r="F43" s="33">
        <f>D43*E43</f>
        <v>80000</v>
      </c>
      <c r="G43" s="30"/>
    </row>
    <row r="44" spans="1:7" ht="46.5" x14ac:dyDescent="0.2">
      <c r="A44" s="54">
        <v>16</v>
      </c>
      <c r="B44" s="58" t="s">
        <v>60</v>
      </c>
      <c r="C44" s="55"/>
      <c r="D44" s="60">
        <v>1</v>
      </c>
      <c r="E44" s="44">
        <v>140000</v>
      </c>
      <c r="F44" s="33">
        <f>D44*E44</f>
        <v>140000</v>
      </c>
      <c r="G44" s="30"/>
    </row>
    <row r="45" spans="1:7" ht="36.75" customHeight="1" thickBot="1" x14ac:dyDescent="0.25">
      <c r="A45" s="46">
        <v>17</v>
      </c>
      <c r="B45" s="59" t="s">
        <v>61</v>
      </c>
      <c r="C45" s="47"/>
      <c r="D45" s="43">
        <v>1</v>
      </c>
      <c r="E45" s="45">
        <v>60000</v>
      </c>
      <c r="F45" s="33">
        <f t="shared" ref="F45" si="4">SUMPRODUCT(D45,E45)</f>
        <v>60000</v>
      </c>
      <c r="G45" s="6"/>
    </row>
    <row r="46" spans="1:7" ht="26.25" thickBot="1" x14ac:dyDescent="0.4">
      <c r="B46" s="24"/>
      <c r="C46" s="25"/>
      <c r="D46" s="25"/>
      <c r="E46" s="26" t="s">
        <v>9</v>
      </c>
      <c r="F46" s="27">
        <f>SUM(F8:F45)</f>
        <v>3372856</v>
      </c>
      <c r="G46" s="6"/>
    </row>
    <row r="47" spans="1:7" ht="25.5" x14ac:dyDescent="0.35">
      <c r="A47" s="24"/>
      <c r="B47" s="25"/>
      <c r="C47" s="25"/>
      <c r="D47" s="25"/>
      <c r="E47" s="49" t="s">
        <v>62</v>
      </c>
      <c r="F47" s="50">
        <v>72856</v>
      </c>
      <c r="G47" s="6"/>
    </row>
    <row r="48" spans="1:7" ht="25.5" x14ac:dyDescent="0.35">
      <c r="A48" s="24"/>
      <c r="B48" s="25"/>
      <c r="C48" s="25"/>
      <c r="D48" s="25"/>
      <c r="E48" s="49" t="s">
        <v>63</v>
      </c>
      <c r="F48" s="50">
        <v>3300000</v>
      </c>
      <c r="G48" s="6"/>
    </row>
    <row r="49" spans="1:9" ht="26.25" x14ac:dyDescent="0.4">
      <c r="A49" s="12"/>
      <c r="B49" s="23" t="s">
        <v>10</v>
      </c>
      <c r="C49" s="21"/>
      <c r="D49" s="21"/>
      <c r="E49" s="10"/>
      <c r="F49" s="11"/>
      <c r="G49" s="6"/>
      <c r="H49" s="6"/>
    </row>
    <row r="50" spans="1:9" ht="26.25" x14ac:dyDescent="0.4">
      <c r="A50" s="12"/>
      <c r="B50" s="23"/>
      <c r="C50" s="21"/>
      <c r="D50" s="21"/>
      <c r="E50" s="10"/>
      <c r="F50" s="11"/>
      <c r="G50" s="6"/>
      <c r="H50" s="7"/>
    </row>
    <row r="51" spans="1:9" ht="20.25" x14ac:dyDescent="0.3">
      <c r="B51" s="22" t="s">
        <v>3</v>
      </c>
      <c r="C51" s="16"/>
      <c r="D51" s="16"/>
      <c r="E51" s="16"/>
      <c r="F51" s="17"/>
      <c r="G51" s="6"/>
      <c r="I51" s="3"/>
    </row>
    <row r="52" spans="1:9" ht="20.25" x14ac:dyDescent="0.3">
      <c r="B52" s="16" t="s">
        <v>13</v>
      </c>
      <c r="C52" s="16"/>
      <c r="D52" s="16"/>
      <c r="E52" s="16"/>
      <c r="F52" s="17"/>
      <c r="G52" s="6"/>
      <c r="I52" s="3"/>
    </row>
    <row r="53" spans="1:9" ht="20.25" x14ac:dyDescent="0.3">
      <c r="B53" s="16" t="s">
        <v>4</v>
      </c>
      <c r="C53" s="16"/>
      <c r="D53" s="16"/>
      <c r="E53" s="16"/>
      <c r="F53" s="17"/>
      <c r="G53" s="6"/>
      <c r="I53" s="3"/>
    </row>
    <row r="54" spans="1:9" ht="23.25" x14ac:dyDescent="0.35">
      <c r="B54" s="16"/>
      <c r="C54" s="18"/>
      <c r="D54" s="13"/>
      <c r="E54" s="13"/>
      <c r="F54" s="13"/>
      <c r="G54" s="7"/>
      <c r="H54" s="3"/>
    </row>
    <row r="55" spans="1:9" s="3" customFormat="1" ht="23.25" x14ac:dyDescent="0.35">
      <c r="A55"/>
      <c r="B55" s="1"/>
      <c r="C55" s="20"/>
      <c r="D55" s="18"/>
      <c r="E55" s="19"/>
      <c r="F55" s="18"/>
      <c r="G55" s="6"/>
      <c r="H55" s="4"/>
      <c r="I55" s="1"/>
    </row>
    <row r="56" spans="1:9" s="3" customFormat="1" ht="23.25" x14ac:dyDescent="0.35">
      <c r="A56"/>
      <c r="B56" s="19" t="s">
        <v>6</v>
      </c>
      <c r="C56" s="20"/>
      <c r="D56" s="18"/>
      <c r="E56" s="19"/>
      <c r="F56" s="18"/>
      <c r="G56" s="30"/>
      <c r="I56" s="1"/>
    </row>
    <row r="57" spans="1:9" s="3" customFormat="1" ht="23.25" x14ac:dyDescent="0.35">
      <c r="A57"/>
      <c r="B57" s="18" t="s">
        <v>7</v>
      </c>
      <c r="C57" s="20"/>
      <c r="D57" s="20"/>
      <c r="E57" s="20"/>
      <c r="F57" s="20"/>
      <c r="G57" s="30"/>
      <c r="H57"/>
      <c r="I57" s="1"/>
    </row>
    <row r="58" spans="1:9" ht="23.25" x14ac:dyDescent="0.35">
      <c r="B58" s="18" t="s">
        <v>17</v>
      </c>
      <c r="C58" s="20"/>
      <c r="D58" s="19" t="s">
        <v>5</v>
      </c>
      <c r="E58" s="20"/>
      <c r="F58" s="20"/>
      <c r="G58" s="30"/>
      <c r="H58" s="1"/>
      <c r="I58" s="1"/>
    </row>
    <row r="59" spans="1:9" s="1" customFormat="1" ht="30" customHeight="1" x14ac:dyDescent="0.35">
      <c r="A59"/>
      <c r="B59" s="18"/>
      <c r="C59" s="20"/>
      <c r="D59" s="20"/>
      <c r="E59" s="19"/>
      <c r="F59" s="18"/>
      <c r="G59" s="30"/>
    </row>
    <row r="60" spans="1:9" s="1" customFormat="1" ht="30" customHeight="1" x14ac:dyDescent="0.35">
      <c r="A60"/>
      <c r="B60" s="18" t="s">
        <v>18</v>
      </c>
      <c r="C60"/>
      <c r="D60" s="20"/>
      <c r="E60" s="20"/>
      <c r="F60" s="20"/>
      <c r="G60" s="6"/>
    </row>
    <row r="61" spans="1:9" s="1" customFormat="1" ht="30" customHeight="1" x14ac:dyDescent="0.35">
      <c r="A61"/>
      <c r="B61" s="20" t="s">
        <v>8</v>
      </c>
      <c r="C61"/>
      <c r="D61" s="20"/>
      <c r="E61" s="20"/>
      <c r="F61" s="20"/>
    </row>
    <row r="62" spans="1:9" s="1" customFormat="1" ht="30" customHeight="1" x14ac:dyDescent="0.2">
      <c r="A62"/>
      <c r="B62"/>
      <c r="C62"/>
      <c r="D62" t="s">
        <v>11</v>
      </c>
      <c r="E62"/>
      <c r="F62"/>
      <c r="I62"/>
    </row>
    <row r="63" spans="1:9" s="1" customFormat="1" ht="15" x14ac:dyDescent="0.2">
      <c r="A63"/>
      <c r="B63"/>
      <c r="C63"/>
      <c r="D63"/>
      <c r="E63"/>
      <c r="F63"/>
      <c r="I63"/>
    </row>
    <row r="64" spans="1:9" s="1" customFormat="1" ht="15" x14ac:dyDescent="0.2">
      <c r="A64"/>
      <c r="B64"/>
      <c r="C64"/>
      <c r="D64"/>
      <c r="E64"/>
      <c r="F64"/>
      <c r="I64"/>
    </row>
    <row r="65" spans="7:7" ht="15" x14ac:dyDescent="0.2">
      <c r="G65" s="1"/>
    </row>
  </sheetData>
  <mergeCells count="1">
    <mergeCell ref="B2:G2"/>
  </mergeCells>
  <phoneticPr fontId="2" type="noConversion"/>
  <pageMargins left="0.7" right="0.7" top="0.75" bottom="0.75" header="0.3" footer="0.3"/>
  <pageSetup paperSize="9" scale="4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Satellite A200</dc:creator>
  <cp:lastModifiedBy>big</cp:lastModifiedBy>
  <cp:lastPrinted>2014-05-10T17:19:31Z</cp:lastPrinted>
  <dcterms:created xsi:type="dcterms:W3CDTF">2009-04-10T05:37:05Z</dcterms:created>
  <dcterms:modified xsi:type="dcterms:W3CDTF">2016-09-14T11:37:24Z</dcterms:modified>
</cp:coreProperties>
</file>